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525" windowHeight="12090"/>
  </bookViews>
  <sheets>
    <sheet name="指标评分表" sheetId="4" r:id="rId1"/>
  </sheets>
  <externalReferences>
    <externalReference r:id="rId2"/>
  </externalReferences>
  <calcPr calcId="144525"/>
</workbook>
</file>

<file path=xl/sharedStrings.xml><?xml version="1.0" encoding="utf-8"?>
<sst xmlns="http://schemas.openxmlformats.org/spreadsheetml/2006/main" count="79" uniqueCount="79">
  <si>
    <t>附件1</t>
  </si>
  <si>
    <t>南京市2022年度市级衔接推进乡村振兴补助资金绩效评价指标评分表</t>
  </si>
  <si>
    <t>序号</t>
  </si>
  <si>
    <t>指标</t>
  </si>
  <si>
    <t>分值</t>
  </si>
  <si>
    <t>评价依据</t>
  </si>
  <si>
    <t>评分标准</t>
  </si>
  <si>
    <t>评分结果</t>
  </si>
  <si>
    <t>（一）</t>
  </si>
  <si>
    <t>资金管理</t>
  </si>
  <si>
    <t>区级财政预算安排衔接资金</t>
  </si>
  <si>
    <t>区级财政本年度安排衔接资金的文件。</t>
  </si>
  <si>
    <t>区本级预算安排衔接资金不低于上一年度的得满分，每低10个百分点扣1分，扣完为止。</t>
  </si>
  <si>
    <t>市级衔接资金对接项目时效</t>
  </si>
  <si>
    <t>市级衔接资金下达文件，资金全部对接到项目的时间。</t>
  </si>
  <si>
    <t>以资金文件发文日期顺延10个工作日为时间起点，资金全部对接到项目为时间终点，终点时间减起点时间满足≤60日的，得5分；60-90日的，按比例得分；90日以上的不得分。</t>
  </si>
  <si>
    <t>衔接资金使用合理性</t>
  </si>
  <si>
    <t>《南京市财政衔接推进乡村振兴补助资金项目管理办法（试行）》，各区衔接资金项目安排情况。</t>
  </si>
  <si>
    <t>项目扶持方向不符合《南京市财政衔接推进乡村振兴补助资金项目管理办法（试行）》规定的，一个项目扣1分，扣完为止。</t>
  </si>
  <si>
    <t>衔接资金预算执行率</t>
  </si>
  <si>
    <t>以市级下达资金文件中规定的项目完成时间为准，各区在项目截止时的资金支出比例。</t>
  </si>
  <si>
    <t>年度资金预算执行率≥90%的得5分，执行率在70%-90%之间的按比例得分，执行率低于70%，不得分。</t>
  </si>
  <si>
    <t>财务管理规范性</t>
  </si>
  <si>
    <t>区、镇街和村社有关项目财务管理的制度规定及执行情况。</t>
  </si>
  <si>
    <t>在建立财务管理制度、衔接资金支出手续、财务资金核算等方面，每发现一个问题扣1分，扣完为止。</t>
  </si>
  <si>
    <t>(二)</t>
  </si>
  <si>
    <t>项目管理</t>
  </si>
  <si>
    <t>项目管理制度建设</t>
  </si>
  <si>
    <t>衔接资金项目管理制度相关资料。</t>
  </si>
  <si>
    <t>区级制定衔接资金项目管理办法的，得2分；项目管理相关工作制度健全的，得3分；未制定管理办法的，或无相关工作制度的，该项不得分。</t>
  </si>
  <si>
    <t>项目库建设</t>
  </si>
  <si>
    <t>项目建库相关材料。</t>
  </si>
  <si>
    <t>在项目入库是否及时充分、程序是否规范、内容是否完整，有无专家论证或集体决策意见，项目安排是否从入库项目中选择等方面，发现1个问题扣0.5分，扣完为止。未建立项目库的不得分。</t>
  </si>
  <si>
    <t>实施过程管理</t>
  </si>
  <si>
    <t>项目申报、批复、实施方案编制、工程招投标、项目施工、检查督促等环节的档案资料。项目实施情况录入“阳光惠民”系统。</t>
  </si>
  <si>
    <t>发现项目实施过程不符合规定要求，或“阳光惠民”系统录入数据与实际情况不一致的，一项扣0.5分，扣完为止。</t>
  </si>
  <si>
    <t>项目完成情况</t>
  </si>
  <si>
    <t>各区项目扶持镇、村数量。按期建成的项目占项目总数的比例。</t>
  </si>
  <si>
    <t>项目扶持镇村数量达到市级下达各区指标的，得5分，每少一个扣0.5分，扣完为止。项目建成率达100%的得10分，每少10个百分点扣1分，扣完为止。</t>
  </si>
  <si>
    <t>项目建设质量</t>
  </si>
  <si>
    <t>项目竣工验收资料。</t>
  </si>
  <si>
    <t>项目验收合格率达100%的得5分，每少10个百分点扣1分，扣完为止。</t>
  </si>
  <si>
    <t>信息公开</t>
  </si>
  <si>
    <t>在项目建库、资金分配、项目安排、招标采购、竣工验收等方面落实公告公示制度情况。</t>
  </si>
  <si>
    <t>发现未落实项目公示公告制度的，一次扣1分，扣完为止。</t>
  </si>
  <si>
    <t>跟踪督促及问题整改</t>
  </si>
  <si>
    <t>各级相关部门在项目督查中发现及情况通报中指出的问题，整改落实情况。</t>
  </si>
  <si>
    <t>问题按时整改到位的得5分，未完全整改到位的酌情扣分。</t>
  </si>
  <si>
    <t>(三)</t>
  </si>
  <si>
    <t>项目成效</t>
  </si>
  <si>
    <t>村级稳定性收入增长</t>
  </si>
  <si>
    <t>项目扶持相关村当年平均稳定性收入较上年的增长率。</t>
  </si>
  <si>
    <t>村均稳定性收入增幅≥5%的得5分，增幅在0至5%之间的按比例计分，≤0的不得分。</t>
  </si>
  <si>
    <t>建立联农带农机制</t>
  </si>
  <si>
    <t>项目是否有明确的联农带农机制，受益对象是否具体。</t>
  </si>
  <si>
    <t>项目有明确的联农带动机制的得3分，项目受益对象明确的得2分，未明确的不得分。按单个项目得分的平均数计算最终得分。</t>
  </si>
  <si>
    <t>项目资产确权移交</t>
  </si>
  <si>
    <t>项目形成的资产是否及时进行产权登记、资产移交，是否明确资产经营管护方式。</t>
  </si>
  <si>
    <t>已到建设期限的项目，及时进行资产确权登记的得2分，进行资产移交的得2分；未到建设期限的项目，明确产权主体的得2分，明确资产移交时间的得2分；有明确的项目资产经营管护方式的，得1分，不明确的不得分。按单个项目得分的平均数计算最终得分。</t>
  </si>
  <si>
    <t>项目收益</t>
  </si>
  <si>
    <t>是否通过书面方式明确项目预期收益，收益是否兑现。</t>
  </si>
  <si>
    <t>通过书面方式明确项目预期收益的得3分，收益按时兑现的得2分，未做到的不得分。按单个项目得分的平均数计算最终得分。</t>
  </si>
  <si>
    <t>社会满意度</t>
  </si>
  <si>
    <t>社会公众对衔接资金项目政策实施的满意度是否达到90%。</t>
  </si>
  <si>
    <t>公众满意度≥90%的得5分，每少5个百分点扣0.5分，扣完为止。</t>
  </si>
  <si>
    <t>(四)</t>
  </si>
  <si>
    <t>加减分</t>
  </si>
  <si>
    <t>+5
-10</t>
  </si>
  <si>
    <t>机制创新</t>
  </si>
  <si>
    <t>最高加5分</t>
  </si>
  <si>
    <t>相关机制创新方面的佐证材料。</t>
  </si>
  <si>
    <t>该指标为加分指标。主要评价各区在财政专项资金分配、使用、监督管理等方面的机制创新情况，重点评价巩固拓展脱贫攻坚成果同乡村振兴有效衔接工作中出台的相关政策和机制。</t>
  </si>
  <si>
    <t>违规违纪</t>
  </si>
  <si>
    <t>最高扣10分</t>
  </si>
  <si>
    <t>各级各相关部门督查巡查通报材料，发现问题及处理情况，以及自查自纠整改相关材料。</t>
  </si>
  <si>
    <t>该指标为减分指标。主要评价各区是否存在违纪违规使用财政专项资金情况（包括内部资料或媒体披露、已经核实的问题）。根据违纪违规问题及整改情况酌情扣分。</t>
  </si>
  <si>
    <t>合计</t>
  </si>
  <si>
    <t>100     （+5-10）</t>
  </si>
  <si>
    <t>说明：评价得分90分（含）以上为优秀，80分（含）以上90分以下为良好,60分（含）以上80分以下为合格，60分以下为不合格。</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</si>
</sst>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等线"/>
      <charset val="134"/>
      <scheme val="minor"/>
    </font>
    <font>
      <sz val="11"/>
      <color theme="1"/>
      <name val="仿宋"/>
      <charset val="134"/>
    </font>
    <font>
      <b/>
      <sz val="16"/>
      <name val="仿宋"/>
      <charset val="134"/>
    </font>
    <font>
      <b/>
      <sz val="10"/>
      <name val="仿宋"/>
      <charset val="134"/>
    </font>
    <font>
      <sz val="10"/>
      <name val="仿宋"/>
      <charset val="134"/>
    </font>
    <font>
      <sz val="11"/>
      <name val="仿宋"/>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3"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9" borderId="0" applyNumberFormat="0" applyBorder="0" applyAlignment="0" applyProtection="0">
      <alignment vertical="center"/>
    </xf>
    <xf numFmtId="0" fontId="12" fillId="0" borderId="5" applyNumberFormat="0" applyFill="0" applyAlignment="0" applyProtection="0">
      <alignment vertical="center"/>
    </xf>
    <xf numFmtId="0" fontId="9" fillId="10" borderId="0" applyNumberFormat="0" applyBorder="0" applyAlignment="0" applyProtection="0">
      <alignment vertical="center"/>
    </xf>
    <xf numFmtId="0" fontId="18" fillId="11" borderId="6" applyNumberFormat="0" applyAlignment="0" applyProtection="0">
      <alignment vertical="center"/>
    </xf>
    <xf numFmtId="0" fontId="19" fillId="11" borderId="2" applyNumberFormat="0" applyAlignment="0" applyProtection="0">
      <alignment vertical="center"/>
    </xf>
    <xf numFmtId="0" fontId="20" fillId="12" borderId="7"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xf numFmtId="0" fontId="0" fillId="0" borderId="0">
      <alignment vertical="center"/>
    </xf>
    <xf numFmtId="0" fontId="25" fillId="0" borderId="0">
      <alignment vertical="center"/>
    </xf>
  </cellStyleXfs>
  <cellXfs count="25">
    <xf numFmtId="0" fontId="0" fillId="0" borderId="0" xfId="0">
      <alignment vertical="center"/>
    </xf>
    <xf numFmtId="0" fontId="1" fillId="0" borderId="0" xfId="0" applyFont="1">
      <alignment vertical="center"/>
    </xf>
    <xf numFmtId="0" fontId="2" fillId="0" borderId="0" xfId="49" applyFont="1" applyAlignment="1" applyProtection="1">
      <alignment horizontal="center" vertical="center"/>
      <protection locked="0"/>
    </xf>
    <xf numFmtId="0" fontId="3" fillId="0" borderId="1" xfId="49" applyFont="1" applyBorder="1" applyAlignment="1" applyProtection="1">
      <alignment horizontal="center" vertical="center"/>
      <protection locked="0"/>
    </xf>
    <xf numFmtId="0" fontId="3" fillId="0" borderId="1" xfId="49" applyFont="1" applyBorder="1" applyAlignment="1" applyProtection="1">
      <alignment horizontal="center" vertical="center" wrapText="1"/>
      <protection locked="0"/>
    </xf>
    <xf numFmtId="0" fontId="3" fillId="0" borderId="1" xfId="49" applyFont="1" applyBorder="1" applyAlignment="1" applyProtection="1">
      <alignment horizontal="justify" vertical="center" wrapText="1"/>
      <protection locked="0"/>
    </xf>
    <xf numFmtId="0" fontId="3" fillId="0" borderId="1" xfId="49" applyFont="1" applyBorder="1" applyAlignment="1" applyProtection="1">
      <alignment horizontal="left" vertical="center" wrapText="1"/>
      <protection locked="0"/>
    </xf>
    <xf numFmtId="176" fontId="4" fillId="0" borderId="1" xfId="49" applyNumberFormat="1" applyFont="1" applyBorder="1" applyAlignment="1" applyProtection="1">
      <alignment horizontal="center" vertical="center"/>
      <protection locked="0"/>
    </xf>
    <xf numFmtId="0" fontId="4" fillId="0" borderId="1" xfId="49" applyFont="1" applyBorder="1" applyAlignment="1" applyProtection="1">
      <alignment horizontal="center" vertical="center"/>
      <protection locked="0"/>
    </xf>
    <xf numFmtId="0" fontId="4" fillId="0" borderId="1" xfId="49" applyFont="1" applyBorder="1" applyAlignment="1" applyProtection="1">
      <alignment horizontal="justify" vertical="center" wrapText="1"/>
      <protection locked="0"/>
    </xf>
    <xf numFmtId="9" fontId="4" fillId="0" borderId="1" xfId="49" applyNumberFormat="1" applyFont="1" applyBorder="1" applyAlignment="1" applyProtection="1">
      <alignment horizontal="left" vertical="center" wrapText="1"/>
      <protection locked="0"/>
    </xf>
    <xf numFmtId="0" fontId="4" fillId="0" borderId="1" xfId="50" applyFont="1" applyBorder="1" applyAlignment="1">
      <alignment horizontal="center" vertical="center"/>
    </xf>
    <xf numFmtId="0" fontId="4" fillId="0" borderId="1" xfId="50" applyFont="1" applyBorder="1" applyAlignment="1">
      <alignment horizontal="left" vertical="center" wrapText="1"/>
    </xf>
    <xf numFmtId="0" fontId="4" fillId="0" borderId="1" xfId="50" applyFont="1" applyBorder="1" applyAlignment="1">
      <alignment vertical="center" wrapText="1"/>
    </xf>
    <xf numFmtId="0" fontId="4" fillId="0" borderId="1" xfId="50" applyFont="1" applyBorder="1" applyAlignment="1">
      <alignment horizontal="center" vertical="center" wrapText="1"/>
    </xf>
    <xf numFmtId="0" fontId="3" fillId="0" borderId="1" xfId="49" applyFont="1" applyBorder="1" applyAlignment="1" applyProtection="1">
      <alignment horizontal="justify" vertical="center"/>
      <protection locked="0"/>
    </xf>
    <xf numFmtId="0" fontId="3" fillId="0" borderId="1" xfId="50" applyFont="1" applyBorder="1" applyAlignment="1">
      <alignment horizontal="center" vertical="center"/>
    </xf>
    <xf numFmtId="0" fontId="4" fillId="0" borderId="1" xfId="49" applyFont="1" applyBorder="1" applyAlignment="1" applyProtection="1">
      <alignment horizontal="center" vertical="center" wrapText="1"/>
      <protection locked="0"/>
    </xf>
    <xf numFmtId="0" fontId="4" fillId="0" borderId="1" xfId="49" applyFont="1" applyBorder="1" applyAlignment="1" applyProtection="1">
      <alignment horizontal="left" vertical="center" wrapText="1"/>
      <protection locked="0"/>
    </xf>
    <xf numFmtId="0" fontId="4" fillId="0" borderId="1" xfId="0" applyFont="1" applyBorder="1" applyAlignment="1">
      <alignment vertical="center" wrapText="1"/>
    </xf>
    <xf numFmtId="0" fontId="4" fillId="0" borderId="1" xfId="0" applyFont="1" applyBorder="1" applyAlignment="1">
      <alignment horizontal="left" vertical="center" wrapText="1"/>
    </xf>
    <xf numFmtId="49" fontId="3" fillId="0" borderId="1" xfId="49" applyNumberFormat="1" applyFont="1" applyBorder="1" applyAlignment="1" applyProtection="1">
      <alignment horizontal="center" vertical="center" wrapText="1"/>
      <protection locked="0"/>
    </xf>
    <xf numFmtId="0" fontId="4" fillId="0" borderId="1" xfId="49" applyFont="1" applyBorder="1" applyProtection="1">
      <alignment vertical="center"/>
      <protection locked="0"/>
    </xf>
    <xf numFmtId="0" fontId="5" fillId="0" borderId="0" xfId="0" applyFont="1" applyAlignment="1">
      <alignment horizontal="left" vertical="center" wrapText="1"/>
    </xf>
    <xf numFmtId="0" fontId="5" fillId="0" borderId="0" xfId="0" applyFont="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453;&#22788;&#29702;&#36164;&#26009;\&#20851;&#20110;&#20570;&#22909;2023&#24180;&#32489;&#25928;&#31649;&#29702;&#24037;&#20316;&#35201;&#27714;&#30340;&#36890;&#30693;&#65288;6&#26376;30&#26085;&#21069;&#25253;&#32489;&#25928;&#33258;&#35780;&#20215;&#25253;&#21578;&#65292;7&#26376;20&#26085;&#21069;&#25253;&#39044;&#31639;&#32489;&#25928;&#33258;&#30417;&#25511;&#24773;&#20917;&#65289;\&#32489;&#25928;&#35780;&#20215;&#25253;&#21578;20230718&#65288;&#26368;&#32456;&#29256;&#65289;\2022&#24066;&#32423;&#34900;&#25509;&#25512;&#36827;&#20065;&#26449;&#25391;&#20852;&#34917;&#21161;&#36164;&#37329;&#32489;&#25928;&#35780;&#20215;&#25351;&#26631;&#35780;&#20998;&#34920;71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指标评分表"/>
      <sheetName val="指标评分明细表"/>
      <sheetName val="指标评分明细表 (2)"/>
    </sheetNames>
    <sheetDataSet>
      <sheetData sheetId="0"/>
      <sheetData sheetId="1">
        <row r="5">
          <cell r="D5">
            <v>5</v>
          </cell>
          <cell r="E5">
            <v>0.357142857142857</v>
          </cell>
          <cell r="F5">
            <v>4.74897959183674</v>
          </cell>
          <cell r="G5">
            <v>4.28571428571429</v>
          </cell>
          <cell r="H5">
            <v>5</v>
          </cell>
        </row>
        <row r="5">
          <cell r="J5">
            <v>4</v>
          </cell>
          <cell r="K5">
            <v>4.82142857142857</v>
          </cell>
          <cell r="L5">
            <v>8.5</v>
          </cell>
          <cell r="M5">
            <v>12.9268707482993</v>
          </cell>
          <cell r="N5">
            <v>4.65714285714286</v>
          </cell>
          <cell r="O5">
            <v>4.85714285714286</v>
          </cell>
          <cell r="P5">
            <v>4.57142857142857</v>
          </cell>
        </row>
        <row r="5">
          <cell r="R5">
            <v>5</v>
          </cell>
          <cell r="S5">
            <v>4.70714285714286</v>
          </cell>
          <cell r="T5">
            <v>4.12585034013605</v>
          </cell>
          <cell r="U5">
            <v>3.51972789115646</v>
          </cell>
          <cell r="V5">
            <v>5</v>
          </cell>
        </row>
        <row r="5">
          <cell r="X5">
            <v>0.285714285714286</v>
          </cell>
          <cell r="Y5">
            <v>0</v>
          </cell>
        </row>
      </sheetData>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tabSelected="1" view="pageBreakPreview" zoomScaleNormal="100" workbookViewId="0">
      <selection activeCell="F4" sqref="F4:F26"/>
    </sheetView>
  </sheetViews>
  <sheetFormatPr defaultColWidth="9" defaultRowHeight="13.5" outlineLevelCol="5"/>
  <cols>
    <col min="1" max="1" width="9" style="1"/>
    <col min="2" max="2" width="25.4416666666667" style="1" customWidth="1"/>
    <col min="3" max="3" width="7.21666666666667" style="1" customWidth="1"/>
    <col min="4" max="4" width="36.3333333333333" style="1" customWidth="1"/>
    <col min="5" max="5" width="71.6666666666667" style="1" customWidth="1"/>
    <col min="6" max="6" width="11.375" style="1" customWidth="1"/>
    <col min="7" max="16384" width="9" style="1"/>
  </cols>
  <sheetData>
    <row r="1" spans="1:1">
      <c r="A1" s="1" t="s">
        <v>0</v>
      </c>
    </row>
    <row r="2" ht="34.2" customHeight="1" spans="1:6">
      <c r="A2" s="2" t="s">
        <v>1</v>
      </c>
      <c r="B2" s="2"/>
      <c r="C2" s="2"/>
      <c r="D2" s="2"/>
      <c r="E2" s="2"/>
      <c r="F2" s="2"/>
    </row>
    <row r="3" spans="1:6">
      <c r="A3" s="3" t="s">
        <v>2</v>
      </c>
      <c r="B3" s="3" t="s">
        <v>3</v>
      </c>
      <c r="C3" s="4" t="s">
        <v>4</v>
      </c>
      <c r="D3" s="3" t="s">
        <v>5</v>
      </c>
      <c r="E3" s="4" t="s">
        <v>6</v>
      </c>
      <c r="F3" s="3" t="s">
        <v>7</v>
      </c>
    </row>
    <row r="4" spans="1:6">
      <c r="A4" s="3" t="s">
        <v>8</v>
      </c>
      <c r="B4" s="5" t="s">
        <v>9</v>
      </c>
      <c r="C4" s="3">
        <f>SUM(C5:C9)</f>
        <v>25</v>
      </c>
      <c r="D4" s="5"/>
      <c r="E4" s="6"/>
      <c r="F4" s="7">
        <f>SUM(F5:F9)</f>
        <v>19.3918367346939</v>
      </c>
    </row>
    <row r="5" ht="27.6" customHeight="1" spans="1:6">
      <c r="A5" s="8">
        <v>1</v>
      </c>
      <c r="B5" s="9" t="s">
        <v>10</v>
      </c>
      <c r="C5" s="8">
        <v>5</v>
      </c>
      <c r="D5" s="9" t="s">
        <v>11</v>
      </c>
      <c r="E5" s="10" t="s">
        <v>12</v>
      </c>
      <c r="F5" s="7">
        <f>[1]指标评分明细表!D5</f>
        <v>5</v>
      </c>
    </row>
    <row r="6" ht="24" spans="1:6">
      <c r="A6" s="11">
        <v>2</v>
      </c>
      <c r="B6" s="12" t="s">
        <v>13</v>
      </c>
      <c r="C6" s="11">
        <v>5</v>
      </c>
      <c r="D6" s="12" t="s">
        <v>14</v>
      </c>
      <c r="E6" s="13" t="s">
        <v>15</v>
      </c>
      <c r="F6" s="7">
        <f>[1]指标评分明细表!E5</f>
        <v>0.357142857142857</v>
      </c>
    </row>
    <row r="7" ht="36" spans="1:6">
      <c r="A7" s="11">
        <v>3</v>
      </c>
      <c r="B7" s="12" t="s">
        <v>16</v>
      </c>
      <c r="C7" s="11">
        <v>5</v>
      </c>
      <c r="D7" s="12" t="s">
        <v>17</v>
      </c>
      <c r="E7" s="12" t="s">
        <v>18</v>
      </c>
      <c r="F7" s="7">
        <f>[1]指标评分明细表!F5</f>
        <v>4.74897959183674</v>
      </c>
    </row>
    <row r="8" ht="24" spans="1:6">
      <c r="A8" s="14">
        <v>4</v>
      </c>
      <c r="B8" s="12" t="s">
        <v>19</v>
      </c>
      <c r="C8" s="14">
        <v>5</v>
      </c>
      <c r="D8" s="12" t="s">
        <v>20</v>
      </c>
      <c r="E8" s="12" t="s">
        <v>21</v>
      </c>
      <c r="F8" s="7">
        <f>[1]指标评分明细表!G5</f>
        <v>4.28571428571429</v>
      </c>
    </row>
    <row r="9" ht="24" spans="1:6">
      <c r="A9" s="11">
        <v>5</v>
      </c>
      <c r="B9" s="12" t="s">
        <v>22</v>
      </c>
      <c r="C9" s="11">
        <v>5</v>
      </c>
      <c r="D9" s="12" t="s">
        <v>23</v>
      </c>
      <c r="E9" s="12" t="s">
        <v>24</v>
      </c>
      <c r="F9" s="7">
        <f>[1]指标评分明细表!H5</f>
        <v>5</v>
      </c>
    </row>
    <row r="10" spans="1:6">
      <c r="A10" s="3" t="s">
        <v>25</v>
      </c>
      <c r="B10" s="15" t="s">
        <v>26</v>
      </c>
      <c r="C10" s="16">
        <f>SUM(C11:C17)</f>
        <v>50</v>
      </c>
      <c r="D10" s="12"/>
      <c r="E10" s="12"/>
      <c r="F10" s="7">
        <f>SUM(F11:F17)</f>
        <v>44.3340136054422</v>
      </c>
    </row>
    <row r="11" ht="24" spans="1:6">
      <c r="A11" s="11">
        <v>6</v>
      </c>
      <c r="B11" s="12" t="s">
        <v>27</v>
      </c>
      <c r="C11" s="11">
        <v>5</v>
      </c>
      <c r="D11" s="12" t="s">
        <v>28</v>
      </c>
      <c r="E11" s="12" t="s">
        <v>29</v>
      </c>
      <c r="F11" s="7">
        <f>[1]指标评分明细表!J5</f>
        <v>4</v>
      </c>
    </row>
    <row r="12" ht="36" spans="1:6">
      <c r="A12" s="17">
        <v>7</v>
      </c>
      <c r="B12" s="9" t="s">
        <v>30</v>
      </c>
      <c r="C12" s="8">
        <v>5</v>
      </c>
      <c r="D12" s="9" t="s">
        <v>31</v>
      </c>
      <c r="E12" s="18" t="s">
        <v>32</v>
      </c>
      <c r="F12" s="7">
        <f>[1]指标评分明细表!K5</f>
        <v>4.82142857142857</v>
      </c>
    </row>
    <row r="13" ht="36" spans="1:6">
      <c r="A13" s="11">
        <v>8</v>
      </c>
      <c r="B13" s="9" t="s">
        <v>33</v>
      </c>
      <c r="C13" s="8">
        <v>10</v>
      </c>
      <c r="D13" s="19" t="s">
        <v>34</v>
      </c>
      <c r="E13" s="20" t="s">
        <v>35</v>
      </c>
      <c r="F13" s="7">
        <f>[1]指标评分明细表!L5</f>
        <v>8.5</v>
      </c>
    </row>
    <row r="14" ht="24" spans="1:6">
      <c r="A14" s="17">
        <v>9</v>
      </c>
      <c r="B14" s="12" t="s">
        <v>36</v>
      </c>
      <c r="C14" s="11">
        <v>15</v>
      </c>
      <c r="D14" s="12" t="s">
        <v>37</v>
      </c>
      <c r="E14" s="12" t="s">
        <v>38</v>
      </c>
      <c r="F14" s="7">
        <f>[1]指标评分明细表!M5</f>
        <v>12.9268707482993</v>
      </c>
    </row>
    <row r="15" spans="1:6">
      <c r="A15" s="11">
        <v>10</v>
      </c>
      <c r="B15" s="12" t="s">
        <v>39</v>
      </c>
      <c r="C15" s="11">
        <v>5</v>
      </c>
      <c r="D15" s="12" t="s">
        <v>40</v>
      </c>
      <c r="E15" s="12" t="s">
        <v>41</v>
      </c>
      <c r="F15" s="7">
        <f>[1]指标评分明细表!N5</f>
        <v>4.65714285714286</v>
      </c>
    </row>
    <row r="16" ht="24" spans="1:6">
      <c r="A16" s="17">
        <v>11</v>
      </c>
      <c r="B16" s="9" t="s">
        <v>42</v>
      </c>
      <c r="C16" s="8">
        <v>5</v>
      </c>
      <c r="D16" s="9" t="s">
        <v>43</v>
      </c>
      <c r="E16" s="18" t="s">
        <v>44</v>
      </c>
      <c r="F16" s="7">
        <f>[1]指标评分明细表!O5</f>
        <v>4.85714285714286</v>
      </c>
    </row>
    <row r="17" ht="24" spans="1:6">
      <c r="A17" s="11">
        <v>12</v>
      </c>
      <c r="B17" s="9" t="s">
        <v>45</v>
      </c>
      <c r="C17" s="8">
        <v>5</v>
      </c>
      <c r="D17" s="9" t="s">
        <v>46</v>
      </c>
      <c r="E17" s="18" t="s">
        <v>47</v>
      </c>
      <c r="F17" s="7">
        <f>[1]指标评分明细表!P5</f>
        <v>4.57142857142857</v>
      </c>
    </row>
    <row r="18" spans="1:6">
      <c r="A18" s="3" t="s">
        <v>48</v>
      </c>
      <c r="B18" s="5" t="s">
        <v>49</v>
      </c>
      <c r="C18" s="3">
        <f>SUM(C19:C23)</f>
        <v>25</v>
      </c>
      <c r="D18" s="5"/>
      <c r="E18" s="6"/>
      <c r="F18" s="7">
        <f>SUM(F19:F23)</f>
        <v>22.3527210884354</v>
      </c>
    </row>
    <row r="19" ht="24" spans="1:6">
      <c r="A19" s="11">
        <v>13</v>
      </c>
      <c r="B19" s="12" t="s">
        <v>50</v>
      </c>
      <c r="C19" s="11">
        <v>5</v>
      </c>
      <c r="D19" s="13" t="s">
        <v>51</v>
      </c>
      <c r="E19" s="13" t="s">
        <v>52</v>
      </c>
      <c r="F19" s="7">
        <f>[1]指标评分明细表!R5</f>
        <v>5</v>
      </c>
    </row>
    <row r="20" ht="24" spans="1:6">
      <c r="A20" s="14">
        <v>14</v>
      </c>
      <c r="B20" s="12" t="s">
        <v>53</v>
      </c>
      <c r="C20" s="11">
        <v>5</v>
      </c>
      <c r="D20" s="12" t="s">
        <v>54</v>
      </c>
      <c r="E20" s="12" t="s">
        <v>55</v>
      </c>
      <c r="F20" s="7">
        <f>[1]指标评分明细表!S5</f>
        <v>4.70714285714286</v>
      </c>
    </row>
    <row r="21" ht="36" spans="1:6">
      <c r="A21" s="11">
        <v>15</v>
      </c>
      <c r="B21" s="12" t="s">
        <v>56</v>
      </c>
      <c r="C21" s="11">
        <v>5</v>
      </c>
      <c r="D21" s="12" t="s">
        <v>57</v>
      </c>
      <c r="E21" s="12" t="s">
        <v>58</v>
      </c>
      <c r="F21" s="7">
        <f>[1]指标评分明细表!T5</f>
        <v>4.12585034013605</v>
      </c>
    </row>
    <row r="22" ht="24" spans="1:6">
      <c r="A22" s="11">
        <v>16</v>
      </c>
      <c r="B22" s="12" t="s">
        <v>59</v>
      </c>
      <c r="C22" s="11">
        <v>5</v>
      </c>
      <c r="D22" s="12" t="s">
        <v>60</v>
      </c>
      <c r="E22" s="12" t="s">
        <v>61</v>
      </c>
      <c r="F22" s="7">
        <f>[1]指标评分明细表!U5</f>
        <v>3.51972789115646</v>
      </c>
    </row>
    <row r="23" ht="24" spans="1:6">
      <c r="A23" s="14">
        <v>17</v>
      </c>
      <c r="B23" s="12" t="s">
        <v>62</v>
      </c>
      <c r="C23" s="11">
        <v>5</v>
      </c>
      <c r="D23" s="12" t="s">
        <v>63</v>
      </c>
      <c r="E23" s="12" t="s">
        <v>64</v>
      </c>
      <c r="F23" s="7">
        <f>[1]指标评分明细表!V5</f>
        <v>5</v>
      </c>
    </row>
    <row r="24" ht="24" spans="1:6">
      <c r="A24" s="3" t="s">
        <v>65</v>
      </c>
      <c r="B24" s="5" t="s">
        <v>66</v>
      </c>
      <c r="C24" s="21" t="s">
        <v>67</v>
      </c>
      <c r="D24" s="5"/>
      <c r="E24" s="22"/>
      <c r="F24" s="7">
        <f>SUM(F25:F26)</f>
        <v>0.285714285714286</v>
      </c>
    </row>
    <row r="25" ht="24" spans="1:6">
      <c r="A25" s="17">
        <v>18</v>
      </c>
      <c r="B25" s="9" t="s">
        <v>68</v>
      </c>
      <c r="C25" s="17" t="s">
        <v>69</v>
      </c>
      <c r="D25" s="9" t="s">
        <v>70</v>
      </c>
      <c r="E25" s="18" t="s">
        <v>71</v>
      </c>
      <c r="F25" s="7">
        <f>[1]指标评分明细表!X5</f>
        <v>0.285714285714286</v>
      </c>
    </row>
    <row r="26" ht="24" spans="1:6">
      <c r="A26" s="17">
        <v>19</v>
      </c>
      <c r="B26" s="9" t="s">
        <v>72</v>
      </c>
      <c r="C26" s="17" t="s">
        <v>73</v>
      </c>
      <c r="D26" s="9" t="s">
        <v>74</v>
      </c>
      <c r="E26" s="18" t="s">
        <v>75</v>
      </c>
      <c r="F26" s="7">
        <f>[1]指标评分明细表!Y5</f>
        <v>0</v>
      </c>
    </row>
    <row r="27" ht="36" spans="1:6">
      <c r="A27" s="3"/>
      <c r="B27" s="3" t="s">
        <v>76</v>
      </c>
      <c r="C27" s="4" t="s">
        <v>77</v>
      </c>
      <c r="D27" s="3"/>
      <c r="E27" s="4"/>
      <c r="F27" s="7">
        <f>F4+F10+F18+F24</f>
        <v>86.3642857142857</v>
      </c>
    </row>
    <row r="28" spans="1:6">
      <c r="A28" s="23" t="s">
        <v>78</v>
      </c>
      <c r="B28" s="24"/>
      <c r="C28" s="24"/>
      <c r="D28" s="24"/>
      <c r="E28" s="24"/>
      <c r="F28" s="24"/>
    </row>
  </sheetData>
  <mergeCells count="2">
    <mergeCell ref="A2:F2"/>
    <mergeCell ref="A28:F28"/>
  </mergeCells>
  <pageMargins left="0.748031496062992" right="0.748031496062992" top="0.62" bottom="0.22" header="0.511811023622047" footer="0.21"/>
  <pageSetup paperSize="9" scale="79" orientation="landscape"/>
  <headerFooter/>
  <ignoredErrors>
    <ignoredError sqref="F4:F2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dc:creator>
  <cp:lastModifiedBy>新月</cp:lastModifiedBy>
  <dcterms:created xsi:type="dcterms:W3CDTF">2018-04-23T09:21:00Z</dcterms:created>
  <cp:lastPrinted>2023-06-19T08:36:00Z</cp:lastPrinted>
  <dcterms:modified xsi:type="dcterms:W3CDTF">2023-08-06T09:53:29Z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AAE20EEC8A23436681ABEF71C1627856_13</vt:lpwstr>
  </property>
  <property fmtid="{D5CDD505-2E9C-101B-9397-08002B2CF9AE}" pid="3" name="KSOProductBuildVer">
    <vt:lpwstr>2052-11.1.0.14309</vt:lpwstr>
  </property>
</Properties>
</file>